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5" i="1" l="1"/>
  <c r="F34" i="1"/>
  <c r="F36" i="1" s="1"/>
  <c r="E31" i="1"/>
  <c r="D31" i="1"/>
  <c r="F30" i="1"/>
  <c r="F29" i="1"/>
  <c r="G27" i="1"/>
  <c r="F26" i="1"/>
  <c r="F25" i="1"/>
  <c r="G24" i="1"/>
  <c r="G23" i="1"/>
  <c r="G22" i="1"/>
  <c r="H20" i="1"/>
  <c r="G19" i="1"/>
  <c r="G18" i="1"/>
  <c r="G17" i="1"/>
  <c r="G31" i="1" s="1"/>
  <c r="F16" i="1"/>
  <c r="F15" i="1"/>
  <c r="F14" i="1"/>
  <c r="F13" i="1"/>
  <c r="F31" i="1" s="1"/>
  <c r="F33" i="1" s="1"/>
  <c r="F37" i="1" s="1"/>
  <c r="F12" i="1"/>
</calcChain>
</file>

<file path=xl/sharedStrings.xml><?xml version="1.0" encoding="utf-8"?>
<sst xmlns="http://schemas.openxmlformats.org/spreadsheetml/2006/main" count="39" uniqueCount="37">
  <si>
    <t>ТСЖ"Янтарный Берег-1"</t>
  </si>
  <si>
    <t>ул.Варшавская,д.23,кор.1</t>
  </si>
  <si>
    <t xml:space="preserve">                                                                                      Итоги  хоз.деятельности за   2018 г. </t>
  </si>
  <si>
    <t>№ п/п</t>
  </si>
  <si>
    <t>Наименование статьи</t>
  </si>
  <si>
    <t>Сальдо на 01.01.2018г</t>
  </si>
  <si>
    <t xml:space="preserve">Начислено </t>
  </si>
  <si>
    <t>Фактические расходы</t>
  </si>
  <si>
    <t>Недобор</t>
  </si>
  <si>
    <t>Экономия</t>
  </si>
  <si>
    <t xml:space="preserve"> по статьям</t>
  </si>
  <si>
    <t>Содержание общего имущества дома</t>
  </si>
  <si>
    <t>Текущий ремонт дома</t>
  </si>
  <si>
    <t>Санит.содержание дома</t>
  </si>
  <si>
    <t>Уборка лестниц</t>
  </si>
  <si>
    <t>Дежурный администратор</t>
  </si>
  <si>
    <t>Лифт</t>
  </si>
  <si>
    <t>Вывоз мусора</t>
  </si>
  <si>
    <t>Холодная вода</t>
  </si>
  <si>
    <t>Горячая вода</t>
  </si>
  <si>
    <t>-</t>
  </si>
  <si>
    <t>Отопление</t>
  </si>
  <si>
    <t>накопит.статья</t>
  </si>
  <si>
    <t>Телеантенна</t>
  </si>
  <si>
    <t>Радиоточка</t>
  </si>
  <si>
    <t>АППЗ</t>
  </si>
  <si>
    <t>АХР</t>
  </si>
  <si>
    <t>ПЗУ</t>
  </si>
  <si>
    <t>Мытье фасадного  стекла</t>
  </si>
  <si>
    <t>Электроэнергия/МОП/</t>
  </si>
  <si>
    <t>Эксплуатация приборов учета</t>
  </si>
  <si>
    <t>Всего за 2018 год</t>
  </si>
  <si>
    <t>недобор  по статьям на конец 2018года</t>
  </si>
  <si>
    <t>Содержание общего имущества дома (паркинг)</t>
  </si>
  <si>
    <t>АХР (паркинг)</t>
  </si>
  <si>
    <t>экономия по содерж общ имущ дома (паркинг)</t>
  </si>
  <si>
    <t>недобор  по статьям на конец 2018года с учетом Паркинга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</si>
</sst>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wrapText="1"/>
    </xf>
    <xf numFmtId="0" fontId="2" fillId="0" borderId="1" xfId="0" applyFont="1" applyFill="1" applyBorder="1"/>
    <xf numFmtId="0" fontId="2" fillId="0" borderId="0" xfId="0" applyFont="1" applyFill="1"/>
    <xf numFmtId="4" fontId="9" fillId="2" borderId="1" xfId="0" applyNumberFormat="1" applyFont="1" applyFill="1" applyBorder="1"/>
    <xf numFmtId="4" fontId="2" fillId="0" borderId="1" xfId="0" applyNumberFormat="1" applyFont="1" applyFill="1" applyBorder="1"/>
    <xf numFmtId="0" fontId="2" fillId="0" borderId="3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8" fillId="2" borderId="1" xfId="1" applyFont="1" applyFill="1" applyBorder="1" applyAlignment="1">
      <alignment wrapText="1"/>
    </xf>
    <xf numFmtId="4" fontId="2" fillId="2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8" fillId="2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5" xfId="0" applyFont="1" applyFill="1" applyBorder="1"/>
    <xf numFmtId="2" fontId="4" fillId="2" borderId="5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/>
    <xf numFmtId="0" fontId="0" fillId="2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0"/>
  <sheetViews>
    <sheetView tabSelected="1" topLeftCell="A4" workbookViewId="0">
      <selection activeCell="G39" sqref="G39"/>
    </sheetView>
  </sheetViews>
  <sheetFormatPr defaultRowHeight="14.4" x14ac:dyDescent="0.3"/>
  <cols>
    <col min="1" max="1" width="6.6640625" customWidth="1"/>
    <col min="2" max="2" width="20.5546875" customWidth="1"/>
    <col min="3" max="3" width="17.44140625" customWidth="1"/>
    <col min="4" max="4" width="16.5546875" customWidth="1"/>
    <col min="5" max="5" width="15.33203125" customWidth="1"/>
    <col min="6" max="6" width="16" customWidth="1"/>
    <col min="7" max="7" width="12.44140625" customWidth="1"/>
    <col min="8" max="8" width="14.5546875" customWidth="1"/>
  </cols>
  <sheetData>
    <row r="3" spans="1:9" x14ac:dyDescent="0.3">
      <c r="A3" s="1" t="s">
        <v>0</v>
      </c>
      <c r="B3" s="2"/>
      <c r="C3" s="2"/>
      <c r="D3" s="3"/>
      <c r="E3" s="3"/>
      <c r="F3" s="2"/>
      <c r="G3" s="2"/>
      <c r="H3" s="2"/>
      <c r="I3" s="2"/>
    </row>
    <row r="4" spans="1:9" x14ac:dyDescent="0.3">
      <c r="A4" s="1" t="s">
        <v>1</v>
      </c>
      <c r="B4" s="2"/>
      <c r="C4" s="2"/>
      <c r="D4" s="3"/>
      <c r="E4" s="3"/>
      <c r="F4" s="2"/>
      <c r="G4" s="2"/>
      <c r="H4" s="2"/>
      <c r="I4" s="2"/>
    </row>
    <row r="5" spans="1:9" x14ac:dyDescent="0.3">
      <c r="A5" s="2"/>
      <c r="B5" s="2"/>
      <c r="C5" s="2"/>
      <c r="D5" s="3"/>
      <c r="E5" s="3"/>
      <c r="F5" s="2"/>
      <c r="G5" s="2"/>
      <c r="H5" s="2"/>
      <c r="I5" s="2"/>
    </row>
    <row r="6" spans="1:9" x14ac:dyDescent="0.3">
      <c r="A6" s="2"/>
      <c r="B6" s="2"/>
      <c r="C6" s="2"/>
      <c r="D6" s="3"/>
      <c r="E6" s="3"/>
      <c r="F6" s="2"/>
      <c r="G6" s="2"/>
      <c r="H6" s="2"/>
      <c r="I6" s="2"/>
    </row>
    <row r="7" spans="1:9" ht="15.6" x14ac:dyDescent="0.3">
      <c r="A7" s="4" t="s">
        <v>2</v>
      </c>
      <c r="B7" s="4"/>
      <c r="C7" s="4"/>
      <c r="D7" s="4"/>
      <c r="E7" s="4"/>
      <c r="F7" s="4"/>
      <c r="G7" s="4"/>
      <c r="H7" s="2"/>
      <c r="I7" s="2"/>
    </row>
    <row r="8" spans="1:9" x14ac:dyDescent="0.3">
      <c r="A8" s="2"/>
      <c r="B8" s="5"/>
      <c r="C8" s="5"/>
      <c r="D8" s="6"/>
      <c r="E8" s="3"/>
      <c r="F8" s="2"/>
      <c r="G8" s="2"/>
      <c r="H8" s="2"/>
      <c r="I8" s="2"/>
    </row>
    <row r="9" spans="1:9" x14ac:dyDescent="0.3">
      <c r="A9" s="2"/>
      <c r="B9" s="2"/>
      <c r="C9" s="2"/>
      <c r="D9" s="3"/>
      <c r="E9" s="3"/>
      <c r="F9" s="2"/>
      <c r="G9" s="2"/>
      <c r="H9" s="2"/>
      <c r="I9" s="2"/>
    </row>
    <row r="10" spans="1:9" ht="24" x14ac:dyDescent="0.3">
      <c r="A10" s="7" t="s">
        <v>3</v>
      </c>
      <c r="B10" s="8" t="s">
        <v>4</v>
      </c>
      <c r="C10" s="9" t="s">
        <v>5</v>
      </c>
      <c r="D10" s="9" t="s">
        <v>6</v>
      </c>
      <c r="E10" s="10" t="s">
        <v>7</v>
      </c>
      <c r="F10" s="10" t="s">
        <v>8</v>
      </c>
      <c r="G10" s="10" t="s">
        <v>9</v>
      </c>
      <c r="H10" s="8"/>
      <c r="I10" s="2"/>
    </row>
    <row r="11" spans="1:9" x14ac:dyDescent="0.3">
      <c r="A11" s="7"/>
      <c r="B11" s="8"/>
      <c r="C11" s="9"/>
      <c r="D11" s="11" t="s">
        <v>10</v>
      </c>
      <c r="E11" s="11" t="s">
        <v>10</v>
      </c>
      <c r="F11" s="10"/>
      <c r="G11" s="10"/>
      <c r="H11" s="12"/>
      <c r="I11" s="2"/>
    </row>
    <row r="12" spans="1:9" ht="24" x14ac:dyDescent="0.3">
      <c r="A12" s="13">
        <v>1</v>
      </c>
      <c r="B12" s="14" t="s">
        <v>11</v>
      </c>
      <c r="C12" s="14"/>
      <c r="D12" s="15">
        <v>1882109.82</v>
      </c>
      <c r="E12" s="15">
        <v>2500638.31</v>
      </c>
      <c r="F12" s="15">
        <f>D12-E12</f>
        <v>-618528.49</v>
      </c>
      <c r="G12" s="16"/>
      <c r="H12" s="12"/>
      <c r="I12" s="2"/>
    </row>
    <row r="13" spans="1:9" x14ac:dyDescent="0.3">
      <c r="A13" s="13">
        <v>2</v>
      </c>
      <c r="B13" s="17" t="s">
        <v>12</v>
      </c>
      <c r="C13" s="17"/>
      <c r="D13" s="15">
        <v>2211526.56</v>
      </c>
      <c r="E13" s="15">
        <v>2281052.4700000002</v>
      </c>
      <c r="F13" s="15">
        <f>D13-E13</f>
        <v>-69525.910000000149</v>
      </c>
      <c r="G13" s="16"/>
      <c r="H13" s="12"/>
      <c r="I13" s="2"/>
    </row>
    <row r="14" spans="1:9" x14ac:dyDescent="0.3">
      <c r="A14" s="13">
        <v>3</v>
      </c>
      <c r="B14" s="17" t="s">
        <v>13</v>
      </c>
      <c r="C14" s="17"/>
      <c r="D14" s="15">
        <v>660609</v>
      </c>
      <c r="E14" s="15">
        <v>866932.76</v>
      </c>
      <c r="F14" s="15">
        <f>D14-E14</f>
        <v>-206323.76</v>
      </c>
      <c r="G14" s="16"/>
      <c r="H14" s="12"/>
      <c r="I14" s="2"/>
    </row>
    <row r="15" spans="1:9" x14ac:dyDescent="0.3">
      <c r="A15" s="18">
        <v>4</v>
      </c>
      <c r="B15" s="19" t="s">
        <v>14</v>
      </c>
      <c r="C15" s="19"/>
      <c r="D15" s="20">
        <v>635788.5</v>
      </c>
      <c r="E15" s="20">
        <v>786432.48</v>
      </c>
      <c r="F15" s="20">
        <f>D15-E15</f>
        <v>-150643.97999999998</v>
      </c>
      <c r="G15" s="21"/>
      <c r="H15" s="22"/>
      <c r="I15" s="23"/>
    </row>
    <row r="16" spans="1:9" ht="24" x14ac:dyDescent="0.3">
      <c r="A16" s="13">
        <v>5</v>
      </c>
      <c r="B16" s="17" t="s">
        <v>15</v>
      </c>
      <c r="C16" s="17"/>
      <c r="D16" s="15">
        <v>712245.6</v>
      </c>
      <c r="E16" s="15">
        <v>712245.6</v>
      </c>
      <c r="F16" s="15">
        <f>D16-E16</f>
        <v>0</v>
      </c>
      <c r="G16" s="24"/>
      <c r="H16" s="12"/>
      <c r="I16" s="2"/>
    </row>
    <row r="17" spans="1:9" x14ac:dyDescent="0.3">
      <c r="A17" s="18">
        <v>6</v>
      </c>
      <c r="B17" s="19" t="s">
        <v>16</v>
      </c>
      <c r="C17" s="19"/>
      <c r="D17" s="20">
        <v>848768.76</v>
      </c>
      <c r="E17" s="20">
        <v>792225.13</v>
      </c>
      <c r="F17" s="20"/>
      <c r="G17" s="25">
        <f>D17-E17</f>
        <v>56543.630000000005</v>
      </c>
      <c r="H17" s="22"/>
      <c r="I17" s="23"/>
    </row>
    <row r="18" spans="1:9" x14ac:dyDescent="0.3">
      <c r="A18" s="13">
        <v>7</v>
      </c>
      <c r="B18" s="17" t="s">
        <v>17</v>
      </c>
      <c r="C18" s="17"/>
      <c r="D18" s="15">
        <v>1739662.14</v>
      </c>
      <c r="E18" s="15">
        <v>1128129.32</v>
      </c>
      <c r="F18" s="15"/>
      <c r="G18" s="16">
        <f>D18-E18</f>
        <v>611532.81999999983</v>
      </c>
      <c r="H18" s="12"/>
      <c r="I18" s="2"/>
    </row>
    <row r="19" spans="1:9" x14ac:dyDescent="0.3">
      <c r="A19" s="13">
        <v>8</v>
      </c>
      <c r="B19" s="17" t="s">
        <v>18</v>
      </c>
      <c r="C19" s="17"/>
      <c r="D19" s="15">
        <v>3097140.53</v>
      </c>
      <c r="E19" s="15">
        <v>2861419.62</v>
      </c>
      <c r="F19" s="15"/>
      <c r="G19" s="16">
        <f>D19-E19</f>
        <v>235720.90999999968</v>
      </c>
      <c r="H19" s="12"/>
      <c r="I19" s="2"/>
    </row>
    <row r="20" spans="1:9" x14ac:dyDescent="0.3">
      <c r="A20" s="26">
        <v>9</v>
      </c>
      <c r="B20" s="19" t="s">
        <v>19</v>
      </c>
      <c r="C20" s="19"/>
      <c r="D20" s="20">
        <v>2333403.77</v>
      </c>
      <c r="E20" s="27">
        <v>2333403.77</v>
      </c>
      <c r="F20" s="28" t="s">
        <v>20</v>
      </c>
      <c r="G20" s="28" t="s">
        <v>20</v>
      </c>
      <c r="H20" s="20">
        <f>C21+D21-E21</f>
        <v>-1109211.8100000005</v>
      </c>
      <c r="I20" s="23"/>
    </row>
    <row r="21" spans="1:9" x14ac:dyDescent="0.3">
      <c r="A21" s="29"/>
      <c r="B21" s="17" t="s">
        <v>21</v>
      </c>
      <c r="C21" s="30">
        <v>-964373.39</v>
      </c>
      <c r="D21" s="15">
        <v>9868480.5199999996</v>
      </c>
      <c r="E21" s="27">
        <v>10013318.939999999</v>
      </c>
      <c r="F21" s="31"/>
      <c r="G21" s="31"/>
      <c r="H21" s="32" t="s">
        <v>22</v>
      </c>
      <c r="I21" s="2"/>
    </row>
    <row r="22" spans="1:9" x14ac:dyDescent="0.3">
      <c r="A22" s="13">
        <v>11</v>
      </c>
      <c r="B22" s="17" t="s">
        <v>23</v>
      </c>
      <c r="C22" s="17"/>
      <c r="D22" s="15">
        <v>501300</v>
      </c>
      <c r="E22" s="15">
        <v>498510</v>
      </c>
      <c r="F22" s="15"/>
      <c r="G22" s="16">
        <f>D22-E22</f>
        <v>2790</v>
      </c>
      <c r="H22" s="12"/>
      <c r="I22" s="2"/>
    </row>
    <row r="23" spans="1:9" x14ac:dyDescent="0.3">
      <c r="A23" s="13">
        <v>12</v>
      </c>
      <c r="B23" s="17" t="s">
        <v>24</v>
      </c>
      <c r="C23" s="17"/>
      <c r="D23" s="15">
        <v>314698</v>
      </c>
      <c r="E23" s="15">
        <v>313962</v>
      </c>
      <c r="F23" s="33"/>
      <c r="G23" s="16">
        <f>D23-E23</f>
        <v>736</v>
      </c>
      <c r="H23" s="12"/>
      <c r="I23" s="2"/>
    </row>
    <row r="24" spans="1:9" x14ac:dyDescent="0.3">
      <c r="A24" s="13">
        <v>13</v>
      </c>
      <c r="B24" s="17" t="s">
        <v>25</v>
      </c>
      <c r="C24" s="17"/>
      <c r="D24" s="15">
        <v>138831.12</v>
      </c>
      <c r="E24" s="15">
        <v>108106</v>
      </c>
      <c r="F24" s="15"/>
      <c r="G24" s="16">
        <f>D24-E24</f>
        <v>30725.119999999995</v>
      </c>
      <c r="H24" s="12"/>
      <c r="I24" s="2"/>
    </row>
    <row r="25" spans="1:9" x14ac:dyDescent="0.3">
      <c r="A25" s="13">
        <v>14</v>
      </c>
      <c r="B25" s="17" t="s">
        <v>26</v>
      </c>
      <c r="C25" s="17"/>
      <c r="D25" s="15">
        <v>1709389.44</v>
      </c>
      <c r="E25" s="34">
        <v>1922486</v>
      </c>
      <c r="F25" s="20">
        <f>D25-E25</f>
        <v>-213096.56000000006</v>
      </c>
      <c r="G25" s="16"/>
      <c r="H25" s="12"/>
      <c r="I25" s="2"/>
    </row>
    <row r="26" spans="1:9" x14ac:dyDescent="0.3">
      <c r="A26" s="13">
        <v>15</v>
      </c>
      <c r="B26" s="17" t="s">
        <v>27</v>
      </c>
      <c r="C26" s="17"/>
      <c r="D26" s="35">
        <v>107278.44</v>
      </c>
      <c r="E26" s="15">
        <v>256900</v>
      </c>
      <c r="F26" s="15">
        <f>D26-E26</f>
        <v>-149621.56</v>
      </c>
      <c r="G26" s="16"/>
      <c r="H26" s="12"/>
      <c r="I26" s="2"/>
    </row>
    <row r="27" spans="1:9" x14ac:dyDescent="0.3">
      <c r="A27" s="13">
        <v>17</v>
      </c>
      <c r="B27" s="17" t="s">
        <v>28</v>
      </c>
      <c r="C27" s="17"/>
      <c r="D27" s="15">
        <v>78945</v>
      </c>
      <c r="E27" s="15">
        <v>76755</v>
      </c>
      <c r="F27" s="15"/>
      <c r="G27" s="16">
        <f>D27-E27</f>
        <v>2190</v>
      </c>
      <c r="H27" s="12"/>
      <c r="I27" s="2"/>
    </row>
    <row r="28" spans="1:9" ht="18.75" customHeight="1" x14ac:dyDescent="0.3">
      <c r="A28" s="13">
        <v>19</v>
      </c>
      <c r="B28" s="17"/>
      <c r="C28" s="36"/>
      <c r="D28" s="15"/>
      <c r="E28" s="15"/>
      <c r="F28" s="15">
        <v>0</v>
      </c>
      <c r="G28" s="16"/>
      <c r="H28" s="12"/>
      <c r="I28" s="2"/>
    </row>
    <row r="29" spans="1:9" ht="24.75" customHeight="1" x14ac:dyDescent="0.3">
      <c r="A29" s="13">
        <v>20</v>
      </c>
      <c r="B29" s="17" t="s">
        <v>29</v>
      </c>
      <c r="C29" s="17"/>
      <c r="D29" s="15">
        <v>534344.35</v>
      </c>
      <c r="E29" s="37">
        <v>539254.25</v>
      </c>
      <c r="F29" s="15">
        <f>D29-E29</f>
        <v>-4909.9000000000233</v>
      </c>
      <c r="G29" s="16"/>
      <c r="H29" s="12"/>
      <c r="I29" s="2"/>
    </row>
    <row r="30" spans="1:9" ht="26.25" customHeight="1" x14ac:dyDescent="0.3">
      <c r="A30" s="13">
        <v>21</v>
      </c>
      <c r="B30" s="17" t="s">
        <v>30</v>
      </c>
      <c r="C30" s="17"/>
      <c r="D30" s="15">
        <v>235041.6</v>
      </c>
      <c r="E30" s="15">
        <v>378000</v>
      </c>
      <c r="F30" s="15">
        <f>D30-E30</f>
        <v>-142958.39999999999</v>
      </c>
      <c r="G30" s="16"/>
      <c r="H30" s="12"/>
      <c r="I30" s="2"/>
    </row>
    <row r="31" spans="1:9" x14ac:dyDescent="0.3">
      <c r="A31" s="12"/>
      <c r="B31" s="38" t="s">
        <v>31</v>
      </c>
      <c r="C31" s="39"/>
      <c r="D31" s="40">
        <f>SUM(D12:D30)</f>
        <v>27609563.150000002</v>
      </c>
      <c r="E31" s="40">
        <f>SUM(E12:E30)</f>
        <v>28369771.649999999</v>
      </c>
      <c r="F31" s="40">
        <f>SUM(F12:F30)</f>
        <v>-1555608.56</v>
      </c>
      <c r="G31" s="40">
        <f>SUM(G12:G30)</f>
        <v>940238.47999999952</v>
      </c>
      <c r="H31" s="12"/>
      <c r="I31" s="2"/>
    </row>
    <row r="32" spans="1:9" x14ac:dyDescent="0.3">
      <c r="A32" s="12"/>
      <c r="B32" s="38"/>
      <c r="C32" s="41"/>
      <c r="D32" s="42"/>
      <c r="E32" s="40"/>
      <c r="F32" s="40"/>
      <c r="G32" s="40"/>
      <c r="H32" s="12"/>
      <c r="I32" s="2"/>
    </row>
    <row r="33" spans="1:9" ht="21.75" customHeight="1" x14ac:dyDescent="0.3">
      <c r="A33" s="12"/>
      <c r="B33" s="43" t="s">
        <v>32</v>
      </c>
      <c r="C33" s="44"/>
      <c r="D33" s="45"/>
      <c r="E33" s="46"/>
      <c r="F33" s="47">
        <f>F31+G31</f>
        <v>-615370.08000000054</v>
      </c>
      <c r="G33" s="47"/>
      <c r="H33" s="12"/>
      <c r="I33" s="2"/>
    </row>
    <row r="34" spans="1:9" ht="39.75" customHeight="1" x14ac:dyDescent="0.3">
      <c r="A34" s="12"/>
      <c r="B34" s="14" t="s">
        <v>33</v>
      </c>
      <c r="C34" s="12"/>
      <c r="D34" s="48">
        <v>426947</v>
      </c>
      <c r="E34" s="13">
        <v>253593.54</v>
      </c>
      <c r="F34" s="16">
        <f>D34-E34</f>
        <v>173353.46</v>
      </c>
      <c r="G34" s="16"/>
      <c r="H34" s="12"/>
      <c r="I34" s="2"/>
    </row>
    <row r="35" spans="1:9" x14ac:dyDescent="0.3">
      <c r="A35" s="12"/>
      <c r="B35" s="49" t="s">
        <v>34</v>
      </c>
      <c r="C35" s="12"/>
      <c r="D35" s="48">
        <v>31304</v>
      </c>
      <c r="E35" s="13">
        <v>22980.52</v>
      </c>
      <c r="F35" s="16">
        <f>D35-E35</f>
        <v>8323.48</v>
      </c>
      <c r="G35" s="12"/>
      <c r="H35" s="12"/>
      <c r="I35" s="2"/>
    </row>
    <row r="36" spans="1:9" ht="24" x14ac:dyDescent="0.3">
      <c r="A36" s="12"/>
      <c r="B36" s="17" t="s">
        <v>35</v>
      </c>
      <c r="C36" s="12"/>
      <c r="D36" s="48"/>
      <c r="E36" s="13"/>
      <c r="F36" s="16">
        <f>SUM(F34:F35)</f>
        <v>181676.94</v>
      </c>
      <c r="G36" s="12"/>
      <c r="H36" s="12"/>
      <c r="I36" s="2"/>
    </row>
    <row r="37" spans="1:9" ht="40.200000000000003" x14ac:dyDescent="0.3">
      <c r="A37" s="50"/>
      <c r="B37" s="43" t="s">
        <v>36</v>
      </c>
      <c r="C37" s="51"/>
      <c r="D37" s="52"/>
      <c r="E37" s="50"/>
      <c r="F37" s="53">
        <f>F33+F36</f>
        <v>-433693.14000000054</v>
      </c>
      <c r="G37" s="50"/>
      <c r="H37" s="50"/>
      <c r="I37" s="54"/>
    </row>
    <row r="38" spans="1:9" x14ac:dyDescent="0.3">
      <c r="A38" s="54"/>
      <c r="B38" s="54"/>
      <c r="C38" s="55"/>
      <c r="D38" s="55"/>
      <c r="E38" s="56"/>
      <c r="F38" s="56"/>
      <c r="G38" s="56"/>
      <c r="H38" s="54"/>
      <c r="I38" s="54"/>
    </row>
    <row r="39" spans="1:9" x14ac:dyDescent="0.3">
      <c r="A39" s="54"/>
      <c r="B39" s="54"/>
      <c r="C39" s="55"/>
      <c r="D39" s="55"/>
      <c r="E39" s="56"/>
      <c r="F39" s="56"/>
      <c r="G39" s="56"/>
      <c r="H39" s="54"/>
      <c r="I39" s="54"/>
    </row>
    <row r="40" spans="1:9" x14ac:dyDescent="0.3">
      <c r="C40" s="57"/>
      <c r="D40" s="57"/>
      <c r="E40" s="57"/>
      <c r="F40" s="57"/>
      <c r="G40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2020-05-03T19:43:27Z</dcterms:modified>
</cp:coreProperties>
</file>